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45" windowHeight="10635" activeTab="0"/>
  </bookViews>
  <sheets>
    <sheet name="Ohje" sheetId="1" r:id="rId1"/>
    <sheet name="Ajopäiväkirja" sheetId="2" r:id="rId2"/>
  </sheets>
  <definedNames/>
  <calcPr fullCalcOnLoad="1"/>
</workbook>
</file>

<file path=xl/sharedStrings.xml><?xml version="1.0" encoding="utf-8"?>
<sst xmlns="http://schemas.openxmlformats.org/spreadsheetml/2006/main" count="91" uniqueCount="65">
  <si>
    <t>VANTAAN KAUPUNKI</t>
  </si>
  <si>
    <t>Laskutuskausi</t>
  </si>
  <si>
    <t>Sukunimi</t>
  </si>
  <si>
    <t>Etunimi</t>
  </si>
  <si>
    <t>Ajoreitti</t>
  </si>
  <si>
    <t>Lähtö- ja tuloaika</t>
  </si>
  <si>
    <t>Korvaukset yhteensä</t>
  </si>
  <si>
    <t>Matkan tarkoitus + kanssamatkustajien nimet</t>
  </si>
  <si>
    <t>Hetu</t>
  </si>
  <si>
    <t>Ajopäiväkirja</t>
  </si>
  <si>
    <t xml:space="preserve">Korvaus 0,03 € kanssamatkustajista </t>
  </si>
  <si>
    <t>Päivä-
määrä</t>
  </si>
  <si>
    <t>8.00-16.00</t>
  </si>
  <si>
    <t>Koulutusta Lumossa, kyydissä Matti ja Maija</t>
  </si>
  <si>
    <t>Tikkurila - Korso - Tikkurila</t>
  </si>
  <si>
    <t>Rivi 1</t>
  </si>
  <si>
    <t>Rivi 2</t>
  </si>
  <si>
    <t>15.2</t>
  </si>
  <si>
    <t>Matkaaja</t>
  </si>
  <si>
    <t>090990-xxxxx</t>
  </si>
  <si>
    <t>Laitetaan päivä määrä</t>
  </si>
  <si>
    <t>Aika</t>
  </si>
  <si>
    <t>Tähän ei laiteta mitään, ohjelma laskee</t>
  </si>
  <si>
    <t xml:space="preserve">Mistä mihin </t>
  </si>
  <si>
    <t>Tähän selitys ajoita ja jos kyydissä matkustajia tai painavia esineitä.</t>
  </si>
  <si>
    <t>Kanssamatkustajien kilometrit</t>
  </si>
  <si>
    <t>Ajettu määrä ilman matkustajia</t>
  </si>
  <si>
    <t>Ajettu määrä yhden matkustajan kanssa</t>
  </si>
  <si>
    <t>Ajettu määrä kahden matkustajan kanssa</t>
  </si>
  <si>
    <t>Ajettu määrä neljän matkustajan kanssa</t>
  </si>
  <si>
    <t>Ajettu määrä kolmen matkustajan kanssa</t>
  </si>
  <si>
    <t>Kilometrit yhteensä</t>
  </si>
  <si>
    <t>Yksin ajetut kilometrit</t>
  </si>
  <si>
    <t>Kanssa-matkustajien määrä</t>
  </si>
  <si>
    <t>Ajetut kilometrit yhteensä</t>
  </si>
  <si>
    <t>Autossa mukana matkustaneiden lukumäärä</t>
  </si>
  <si>
    <t>Ajettu matka ilman matkustajia</t>
  </si>
  <si>
    <t>Rivi 3</t>
  </si>
  <si>
    <t>Rivi 4</t>
  </si>
  <si>
    <t>Rivi 5</t>
  </si>
  <si>
    <t>Kanssa-matkustajien kilometrit</t>
  </si>
  <si>
    <t xml:space="preserve">Kilometri-korvaus </t>
  </si>
  <si>
    <t>KUINKA SYÖTÄN TÄMÄN SAP Traveliin?</t>
  </si>
  <si>
    <t xml:space="preserve">Korvaus 0,03 € kanssa-matkustajista </t>
  </si>
  <si>
    <t xml:space="preserve">Kyydissä olevien kilometrit esim. jos 2 matkustajaa kyydissä 5 km tähän laitetaan 5. </t>
  </si>
  <si>
    <t>Muut kulut
esim. pysäköinti</t>
  </si>
  <si>
    <t>Tähän muita mahdollisia matkaan kohdistuvia kuluja</t>
  </si>
  <si>
    <t xml:space="preserve">Excel laskee taulukon alalaitaan oikeat kilometrit, jotka viedään SAP Traveliin sekä liitetään tehty excel mukaan. </t>
  </si>
  <si>
    <t>Muut kulut (esim. pysäköinti) viedään SAP Traveliin omina riveinään Rekisteröi tositteet osioon.</t>
  </si>
  <si>
    <t>14.2.</t>
  </si>
  <si>
    <t>Tikkurila - Rekola - Tikkurila</t>
  </si>
  <si>
    <t>Asiakaskäynti</t>
  </si>
  <si>
    <t>17.1.</t>
  </si>
  <si>
    <t>16.1.</t>
  </si>
  <si>
    <t xml:space="preserve">Tikkurila - Korso </t>
  </si>
  <si>
    <t>Koulutusta Lumossa, kyydissa Maija Meikäläinen</t>
  </si>
  <si>
    <t>8.00-8.30</t>
  </si>
  <si>
    <t>12.00-16.00</t>
  </si>
  <si>
    <t>Kaupassa käynti, kyydissä  Maija ja Mikko 5km</t>
  </si>
  <si>
    <t>Korso - Korso</t>
  </si>
  <si>
    <t>Mirja</t>
  </si>
  <si>
    <t>16 -17.1.2014 (Tähän aika väli jota matkalasku koskee)</t>
  </si>
  <si>
    <t>Kilometri-korvaus 0,43 €/km</t>
  </si>
  <si>
    <t xml:space="preserve">Syötä alla olevan koonnin mukaan kilometrimäärät SAP:iin </t>
  </si>
  <si>
    <r>
      <t xml:space="preserve">Katso aina </t>
    </r>
    <r>
      <rPr>
        <b/>
        <sz val="9"/>
        <rFont val="Arial"/>
        <family val="2"/>
      </rPr>
      <t xml:space="preserve">Näytä kululaskelma </t>
    </r>
    <r>
      <rPr>
        <sz val="9"/>
        <rFont val="Arial"/>
        <family val="2"/>
      </rPr>
      <t>niin näet mitä korvauksia olet saamassa. Tämän jälkeen mene vaiheeseen</t>
    </r>
    <r>
      <rPr>
        <b/>
        <sz val="9"/>
        <rFont val="Arial"/>
        <family val="2"/>
      </rPr>
      <t xml:space="preserve"> kolme </t>
    </r>
    <r>
      <rPr>
        <sz val="9"/>
        <rFont val="Arial"/>
        <family val="2"/>
      </rPr>
      <t xml:space="preserve">ja vaihda täppä kohtaan </t>
    </r>
    <r>
      <rPr>
        <b/>
        <sz val="9"/>
        <rFont val="Arial"/>
        <family val="2"/>
      </rPr>
      <t>Tallenna ja lähetä hyväksyttäväksi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</si>
</sst>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#,##0.0"/>
    <numFmt numFmtId="166" formatCode="00000"/>
    <numFmt numFmtId="167" formatCode="0.0"/>
    <numFmt numFmtId="168" formatCode="[$-40B]d\.\ mmmm&quot;ta &quot;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2" fontId="0" fillId="0" borderId="17" xfId="0" applyNumberFormat="1" applyBorder="1" applyAlignment="1">
      <alignment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4" borderId="20" xfId="0" applyFill="1" applyBorder="1" applyAlignment="1">
      <alignment wrapText="1"/>
    </xf>
    <xf numFmtId="2" fontId="3" fillId="34" borderId="18" xfId="0" applyNumberFormat="1" applyFont="1" applyFill="1" applyBorder="1" applyAlignment="1" applyProtection="1">
      <alignment horizontal="center" vertical="center" wrapText="1"/>
      <protection/>
    </xf>
    <xf numFmtId="2" fontId="3" fillId="35" borderId="18" xfId="0" applyNumberFormat="1" applyFont="1" applyFill="1" applyBorder="1" applyAlignment="1" applyProtection="1">
      <alignment horizontal="center" vertical="center" wrapText="1"/>
      <protection/>
    </xf>
    <xf numFmtId="2" fontId="3" fillId="35" borderId="19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21" xfId="0" applyNumberFormat="1" applyBorder="1" applyAlignment="1">
      <alignment/>
    </xf>
    <xf numFmtId="49" fontId="0" fillId="34" borderId="22" xfId="0" applyNumberFormat="1" applyFill="1" applyBorder="1" applyAlignment="1">
      <alignment wrapText="1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23" xfId="0" applyNumberFormat="1" applyFont="1" applyFill="1" applyBorder="1" applyAlignment="1">
      <alignment vertical="center" wrapText="1"/>
    </xf>
    <xf numFmtId="2" fontId="3" fillId="0" borderId="23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vertical="top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34" borderId="27" xfId="0" applyFill="1" applyBorder="1" applyAlignment="1">
      <alignment wrapText="1"/>
    </xf>
    <xf numFmtId="0" fontId="0" fillId="33" borderId="28" xfId="0" applyFill="1" applyBorder="1" applyAlignment="1">
      <alignment vertical="top" wrapText="1"/>
    </xf>
    <xf numFmtId="0" fontId="0" fillId="33" borderId="29" xfId="0" applyFill="1" applyBorder="1" applyAlignment="1">
      <alignment vertical="top" wrapText="1"/>
    </xf>
    <xf numFmtId="1" fontId="3" fillId="0" borderId="2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4" fontId="0" fillId="34" borderId="22" xfId="0" applyNumberFormat="1" applyFont="1" applyFill="1" applyBorder="1" applyAlignment="1">
      <alignment wrapText="1"/>
    </xf>
    <xf numFmtId="0" fontId="6" fillId="34" borderId="2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6" fillId="33" borderId="18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2" fontId="6" fillId="0" borderId="17" xfId="0" applyNumberFormat="1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vertical="top" wrapText="1"/>
    </xf>
    <xf numFmtId="3" fontId="6" fillId="33" borderId="18" xfId="0" applyNumberFormat="1" applyFont="1" applyFill="1" applyBorder="1" applyAlignment="1">
      <alignment vertical="center" wrapText="1"/>
    </xf>
    <xf numFmtId="2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>
      <alignment vertical="top" wrapText="1"/>
    </xf>
    <xf numFmtId="0" fontId="6" fillId="33" borderId="31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49" fontId="7" fillId="34" borderId="22" xfId="0" applyNumberFormat="1" applyFont="1" applyFill="1" applyBorder="1" applyAlignment="1">
      <alignment wrapText="1"/>
    </xf>
    <xf numFmtId="0" fontId="7" fillId="34" borderId="20" xfId="0" applyFont="1" applyFill="1" applyBorder="1" applyAlignment="1">
      <alignment wrapText="1"/>
    </xf>
    <xf numFmtId="2" fontId="7" fillId="34" borderId="18" xfId="0" applyNumberFormat="1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>
      <alignment vertical="top" wrapText="1"/>
    </xf>
    <xf numFmtId="0" fontId="6" fillId="34" borderId="32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17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" fontId="0" fillId="33" borderId="18" xfId="0" applyNumberFormat="1" applyFont="1" applyFill="1" applyBorder="1" applyAlignment="1">
      <alignment vertical="top" wrapText="1"/>
    </xf>
    <xf numFmtId="1" fontId="0" fillId="33" borderId="18" xfId="0" applyNumberFormat="1" applyFont="1" applyFill="1" applyBorder="1" applyAlignment="1">
      <alignment vertical="center" wrapText="1"/>
    </xf>
    <xf numFmtId="1" fontId="0" fillId="33" borderId="18" xfId="0" applyNumberFormat="1" applyFont="1" applyFill="1" applyBorder="1" applyAlignment="1" applyProtection="1">
      <alignment vertical="top" wrapText="1"/>
      <protection/>
    </xf>
    <xf numFmtId="1" fontId="0" fillId="33" borderId="19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42"/>
      </font>
    </dxf>
    <dxf>
      <font>
        <color indexed="9"/>
      </font>
    </dxf>
    <dxf>
      <font>
        <color indexed="42"/>
      </font>
    </dxf>
    <dxf>
      <font>
        <color indexed="42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66</xdr:row>
      <xdr:rowOff>123825</xdr:rowOff>
    </xdr:from>
    <xdr:to>
      <xdr:col>6</xdr:col>
      <xdr:colOff>609600</xdr:colOff>
      <xdr:row>116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87150"/>
          <a:ext cx="5372100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66</xdr:row>
      <xdr:rowOff>142875</xdr:rowOff>
    </xdr:from>
    <xdr:to>
      <xdr:col>10</xdr:col>
      <xdr:colOff>1990725</xdr:colOff>
      <xdr:row>102</xdr:row>
      <xdr:rowOff>123825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rcRect t="27386"/>
        <a:stretch>
          <a:fillRect/>
        </a:stretch>
      </xdr:blipFill>
      <xdr:spPr>
        <a:xfrm>
          <a:off x="5400675" y="11506200"/>
          <a:ext cx="5391150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100</xdr:row>
      <xdr:rowOff>123825</xdr:rowOff>
    </xdr:from>
    <xdr:to>
      <xdr:col>10</xdr:col>
      <xdr:colOff>1990725</xdr:colOff>
      <xdr:row>110</xdr:row>
      <xdr:rowOff>85725</xdr:rowOff>
    </xdr:to>
    <xdr:pic>
      <xdr:nvPicPr>
        <xdr:cNvPr id="3" name="Kuva 4"/>
        <xdr:cNvPicPr preferRelativeResize="1">
          <a:picLocks noChangeAspect="1"/>
        </xdr:cNvPicPr>
      </xdr:nvPicPr>
      <xdr:blipFill>
        <a:blip r:embed="rId3"/>
        <a:srcRect t="80232"/>
        <a:stretch>
          <a:fillRect/>
        </a:stretch>
      </xdr:blipFill>
      <xdr:spPr>
        <a:xfrm>
          <a:off x="5410200" y="16668750"/>
          <a:ext cx="5381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142875</xdr:rowOff>
    </xdr:from>
    <xdr:to>
      <xdr:col>11</xdr:col>
      <xdr:colOff>123825</xdr:colOff>
      <xdr:row>65</xdr:row>
      <xdr:rowOff>19050</xdr:rowOff>
    </xdr:to>
    <xdr:pic>
      <xdr:nvPicPr>
        <xdr:cNvPr id="4" name="Kuva 5"/>
        <xdr:cNvPicPr preferRelativeResize="1">
          <a:picLocks noChangeAspect="1"/>
        </xdr:cNvPicPr>
      </xdr:nvPicPr>
      <xdr:blipFill>
        <a:blip r:embed="rId4"/>
        <a:srcRect t="16157"/>
        <a:stretch>
          <a:fillRect/>
        </a:stretch>
      </xdr:blipFill>
      <xdr:spPr>
        <a:xfrm>
          <a:off x="0" y="4953000"/>
          <a:ext cx="11096625" cy="627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161925</xdr:rowOff>
    </xdr:from>
    <xdr:to>
      <xdr:col>7</xdr:col>
      <xdr:colOff>733425</xdr:colOff>
      <xdr:row>154</xdr:row>
      <xdr:rowOff>152400</xdr:rowOff>
    </xdr:to>
    <xdr:pic>
      <xdr:nvPicPr>
        <xdr:cNvPr id="5" name="Kuva 7"/>
        <xdr:cNvPicPr preferRelativeResize="1">
          <a:picLocks noChangeAspect="1"/>
        </xdr:cNvPicPr>
      </xdr:nvPicPr>
      <xdr:blipFill>
        <a:blip r:embed="rId5"/>
        <a:srcRect t="14768"/>
        <a:stretch>
          <a:fillRect/>
        </a:stretch>
      </xdr:blipFill>
      <xdr:spPr>
        <a:xfrm>
          <a:off x="0" y="19307175"/>
          <a:ext cx="624840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8.28125" style="56" customWidth="1"/>
    <col min="2" max="2" width="10.140625" style="56" customWidth="1"/>
    <col min="3" max="3" width="9.8515625" style="56" customWidth="1"/>
    <col min="4" max="4" width="11.140625" style="56" customWidth="1"/>
    <col min="5" max="5" width="14.00390625" style="56" customWidth="1"/>
    <col min="6" max="6" width="18.421875" style="56" customWidth="1"/>
    <col min="7" max="7" width="10.8515625" style="56" customWidth="1"/>
    <col min="8" max="8" width="14.421875" style="56" customWidth="1"/>
    <col min="9" max="9" width="11.7109375" style="56" customWidth="1"/>
    <col min="10" max="10" width="23.140625" style="56" customWidth="1"/>
    <col min="11" max="11" width="32.57421875" style="77" customWidth="1"/>
    <col min="12" max="12" width="18.00390625" style="56" customWidth="1"/>
    <col min="13" max="16384" width="9.140625" style="56" customWidth="1"/>
  </cols>
  <sheetData>
    <row r="1" spans="1:8" s="47" customFormat="1" ht="12">
      <c r="A1" s="47" t="s">
        <v>0</v>
      </c>
      <c r="D1" s="48"/>
      <c r="E1" s="48"/>
      <c r="F1" s="48"/>
      <c r="G1" s="93" t="s">
        <v>9</v>
      </c>
      <c r="H1" s="93"/>
    </row>
    <row r="2" spans="3:11" s="47" customFormat="1" ht="10.5" customHeight="1">
      <c r="C2" s="49"/>
      <c r="D2" s="49"/>
      <c r="E2" s="49"/>
      <c r="F2" s="49"/>
      <c r="G2" s="49"/>
      <c r="H2" s="49"/>
      <c r="I2" s="49"/>
      <c r="J2" s="49"/>
      <c r="K2" s="50"/>
    </row>
    <row r="3" spans="1:12" s="47" customFormat="1" ht="12">
      <c r="A3" s="51" t="s">
        <v>2</v>
      </c>
      <c r="B3" s="52"/>
      <c r="C3" s="48"/>
      <c r="G3" s="52" t="s">
        <v>3</v>
      </c>
      <c r="H3" s="52"/>
      <c r="J3" s="53" t="s">
        <v>8</v>
      </c>
      <c r="K3" s="54" t="s">
        <v>1</v>
      </c>
      <c r="L3" s="54"/>
    </row>
    <row r="4" spans="1:12" ht="12">
      <c r="A4" s="94" t="s">
        <v>18</v>
      </c>
      <c r="B4" s="95"/>
      <c r="C4" s="95"/>
      <c r="D4" s="96"/>
      <c r="E4" s="55"/>
      <c r="F4" s="55"/>
      <c r="G4" s="94" t="s">
        <v>60</v>
      </c>
      <c r="H4" s="96"/>
      <c r="J4" s="57" t="s">
        <v>19</v>
      </c>
      <c r="K4" s="57" t="s">
        <v>61</v>
      </c>
      <c r="L4" s="57"/>
    </row>
    <row r="5" spans="1:11" ht="12.75" thickBot="1">
      <c r="A5" s="58"/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2" ht="36">
      <c r="A6" s="61" t="s">
        <v>11</v>
      </c>
      <c r="B6" s="62" t="s">
        <v>5</v>
      </c>
      <c r="C6" s="62" t="s">
        <v>31</v>
      </c>
      <c r="D6" s="62" t="s">
        <v>32</v>
      </c>
      <c r="E6" s="62" t="s">
        <v>33</v>
      </c>
      <c r="F6" s="62" t="s">
        <v>40</v>
      </c>
      <c r="G6" s="62" t="s">
        <v>41</v>
      </c>
      <c r="H6" s="63" t="s">
        <v>10</v>
      </c>
      <c r="I6" s="63" t="s">
        <v>6</v>
      </c>
      <c r="J6" s="62" t="s">
        <v>4</v>
      </c>
      <c r="K6" s="62" t="s">
        <v>7</v>
      </c>
      <c r="L6" s="64" t="s">
        <v>45</v>
      </c>
    </row>
    <row r="7" spans="1:12" s="71" customFormat="1" ht="60">
      <c r="A7" s="65" t="s">
        <v>20</v>
      </c>
      <c r="B7" s="66" t="s">
        <v>21</v>
      </c>
      <c r="C7" s="67" t="s">
        <v>34</v>
      </c>
      <c r="D7" s="67" t="s">
        <v>36</v>
      </c>
      <c r="E7" s="67" t="s">
        <v>35</v>
      </c>
      <c r="F7" s="67" t="s">
        <v>44</v>
      </c>
      <c r="G7" s="68" t="s">
        <v>22</v>
      </c>
      <c r="H7" s="68" t="s">
        <v>22</v>
      </c>
      <c r="I7" s="68" t="s">
        <v>22</v>
      </c>
      <c r="J7" s="69" t="s">
        <v>23</v>
      </c>
      <c r="K7" s="69" t="s">
        <v>24</v>
      </c>
      <c r="L7" s="70" t="s">
        <v>46</v>
      </c>
    </row>
    <row r="8" spans="1:12" s="71" customFormat="1" ht="12">
      <c r="A8" s="46" t="s">
        <v>53</v>
      </c>
      <c r="B8" s="46" t="s">
        <v>12</v>
      </c>
      <c r="C8" s="46">
        <v>35</v>
      </c>
      <c r="D8" s="46">
        <v>35</v>
      </c>
      <c r="E8" s="46"/>
      <c r="F8" s="46"/>
      <c r="G8" s="46">
        <f>C8*0.44</f>
        <v>15.4</v>
      </c>
      <c r="H8" s="46"/>
      <c r="I8" s="46">
        <v>15.05</v>
      </c>
      <c r="J8" s="46" t="s">
        <v>14</v>
      </c>
      <c r="K8" s="46"/>
      <c r="L8" s="46"/>
    </row>
    <row r="9" spans="1:12" ht="24">
      <c r="A9" s="72" t="s">
        <v>52</v>
      </c>
      <c r="B9" s="73" t="s">
        <v>56</v>
      </c>
      <c r="C9" s="46">
        <v>30</v>
      </c>
      <c r="D9" s="46">
        <v>0</v>
      </c>
      <c r="E9" s="46">
        <v>1</v>
      </c>
      <c r="F9" s="46">
        <v>30</v>
      </c>
      <c r="G9" s="74">
        <f>0.44*C9</f>
        <v>13.2</v>
      </c>
      <c r="H9" s="74">
        <f>(E9*F9*0.03)</f>
        <v>0.8999999999999999</v>
      </c>
      <c r="I9" s="74">
        <f>G9+H9</f>
        <v>14.1</v>
      </c>
      <c r="J9" s="46" t="s">
        <v>54</v>
      </c>
      <c r="K9" s="46" t="s">
        <v>55</v>
      </c>
      <c r="L9" s="75"/>
    </row>
    <row r="10" spans="1:12" ht="30.75" customHeight="1">
      <c r="A10" s="72" t="s">
        <v>52</v>
      </c>
      <c r="B10" s="73" t="s">
        <v>57</v>
      </c>
      <c r="C10" s="46">
        <v>5</v>
      </c>
      <c r="D10" s="46">
        <v>0</v>
      </c>
      <c r="E10" s="46">
        <v>2</v>
      </c>
      <c r="F10" s="46">
        <v>5</v>
      </c>
      <c r="G10" s="74">
        <f>0.44*C10</f>
        <v>2.2</v>
      </c>
      <c r="H10" s="74">
        <f>(E10*F10*0.03)</f>
        <v>0.3</v>
      </c>
      <c r="I10" s="74">
        <f>G10+H10</f>
        <v>2.5</v>
      </c>
      <c r="J10" s="46" t="s">
        <v>59</v>
      </c>
      <c r="K10" s="46" t="s">
        <v>58</v>
      </c>
      <c r="L10" s="76"/>
    </row>
    <row r="11" spans="7:9" ht="12">
      <c r="G11" s="50">
        <f>SUM(G8:G10)</f>
        <v>30.8</v>
      </c>
      <c r="H11" s="50">
        <f>SUM(H9:H10)</f>
        <v>1.2</v>
      </c>
      <c r="I11" s="50">
        <f>SUM(I8:I10)</f>
        <v>31.65</v>
      </c>
    </row>
    <row r="12" spans="7:9" ht="12">
      <c r="G12" s="50"/>
      <c r="H12" s="50"/>
      <c r="I12" s="50"/>
    </row>
    <row r="13" spans="2:6" ht="12">
      <c r="B13" s="56" t="s">
        <v>47</v>
      </c>
      <c r="E13" s="78"/>
      <c r="F13" s="78"/>
    </row>
    <row r="14" spans="2:6" ht="12">
      <c r="B14" s="56" t="s">
        <v>48</v>
      </c>
      <c r="E14" s="78"/>
      <c r="F14" s="78"/>
    </row>
    <row r="15" spans="5:6" ht="12">
      <c r="E15" s="78"/>
      <c r="F15" s="78"/>
    </row>
    <row r="16" spans="2:3" ht="12">
      <c r="B16" s="79" t="s">
        <v>42</v>
      </c>
      <c r="C16" s="79"/>
    </row>
    <row r="17" spans="1:8" ht="12">
      <c r="A17" s="56" t="s">
        <v>15</v>
      </c>
      <c r="B17" s="92" t="s">
        <v>26</v>
      </c>
      <c r="C17" s="92"/>
      <c r="D17" s="92"/>
      <c r="E17" s="92"/>
      <c r="F17" s="81">
        <v>35</v>
      </c>
      <c r="H17" s="47"/>
    </row>
    <row r="18" spans="1:6" ht="12">
      <c r="A18" s="56" t="s">
        <v>16</v>
      </c>
      <c r="B18" s="92" t="s">
        <v>27</v>
      </c>
      <c r="C18" s="92"/>
      <c r="D18" s="92"/>
      <c r="E18" s="92"/>
      <c r="F18" s="82">
        <v>30</v>
      </c>
    </row>
    <row r="19" spans="1:6" ht="12">
      <c r="A19" s="56" t="s">
        <v>37</v>
      </c>
      <c r="B19" s="92" t="s">
        <v>28</v>
      </c>
      <c r="C19" s="92"/>
      <c r="D19" s="92"/>
      <c r="E19" s="92"/>
      <c r="F19" s="82">
        <v>5</v>
      </c>
    </row>
    <row r="20" spans="1:6" ht="12">
      <c r="A20" s="56" t="s">
        <v>38</v>
      </c>
      <c r="B20" s="92" t="s">
        <v>30</v>
      </c>
      <c r="C20" s="92"/>
      <c r="D20" s="92"/>
      <c r="E20" s="92"/>
      <c r="F20" s="82"/>
    </row>
    <row r="21" spans="1:6" ht="12">
      <c r="A21" s="56" t="s">
        <v>39</v>
      </c>
      <c r="B21" s="92" t="s">
        <v>29</v>
      </c>
      <c r="C21" s="92"/>
      <c r="D21" s="92"/>
      <c r="E21" s="92"/>
      <c r="F21" s="82"/>
    </row>
    <row r="22" spans="2:6" ht="12">
      <c r="B22" s="80"/>
      <c r="C22" s="80"/>
      <c r="D22" s="80"/>
      <c r="E22" s="80"/>
      <c r="F22" s="82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>
      <c r="A67" s="56" t="s">
        <v>64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</sheetData>
  <sheetProtection formatCells="0"/>
  <protectedRanges>
    <protectedRange sqref="J4:K4" name="Alue3_1"/>
    <protectedRange sqref="A7:A8" name="Alue4_1"/>
    <protectedRange sqref="B7:D8" name="Alue1_1"/>
    <protectedRange sqref="J7:K8" name="Alue2_1"/>
    <protectedRange sqref="F7:F8" name="Alue1_2"/>
    <protectedRange sqref="L4" name="Alue3_4"/>
    <protectedRange sqref="L9" name="Alue2_3"/>
  </protectedRanges>
  <mergeCells count="8">
    <mergeCell ref="B18:E18"/>
    <mergeCell ref="B19:E19"/>
    <mergeCell ref="B20:E20"/>
    <mergeCell ref="B21:E21"/>
    <mergeCell ref="G1:H1"/>
    <mergeCell ref="B17:E17"/>
    <mergeCell ref="A4:D4"/>
    <mergeCell ref="G4:H4"/>
  </mergeCells>
  <conditionalFormatting sqref="C7:F7 G18">
    <cfRule type="cellIs" priority="1" dxfId="1" operator="equal" stopIfTrue="1">
      <formula>0</formula>
    </cfRule>
  </conditionalFormatting>
  <conditionalFormatting sqref="G7:I7 G9:I10">
    <cfRule type="cellIs" priority="2" dxfId="0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6">
      <selection activeCell="E17" sqref="E17"/>
    </sheetView>
  </sheetViews>
  <sheetFormatPr defaultColWidth="9.140625" defaultRowHeight="12.75"/>
  <cols>
    <col min="1" max="1" width="7.57421875" style="0" customWidth="1"/>
    <col min="2" max="2" width="12.57421875" style="0" customWidth="1"/>
    <col min="3" max="3" width="9.8515625" style="0" customWidth="1"/>
    <col min="4" max="4" width="11.8515625" style="0" customWidth="1"/>
    <col min="5" max="5" width="12.57421875" style="0" customWidth="1"/>
    <col min="6" max="6" width="17.28125" style="0" customWidth="1"/>
    <col min="7" max="7" width="14.28125" style="0" customWidth="1"/>
    <col min="8" max="8" width="14.421875" style="0" customWidth="1"/>
    <col min="9" max="9" width="15.57421875" style="0" customWidth="1"/>
    <col min="10" max="10" width="33.421875" style="0" customWidth="1"/>
    <col min="11" max="12" width="32.57421875" style="2" customWidth="1"/>
  </cols>
  <sheetData>
    <row r="1" spans="1:8" s="9" customFormat="1" ht="20.25">
      <c r="A1" s="9" t="s">
        <v>0</v>
      </c>
      <c r="D1" s="12"/>
      <c r="E1" s="12"/>
      <c r="F1" s="12"/>
      <c r="G1" s="98" t="s">
        <v>9</v>
      </c>
      <c r="H1" s="98"/>
    </row>
    <row r="2" spans="3:12" s="9" customFormat="1" ht="10.5" customHeight="1">
      <c r="C2" s="10"/>
      <c r="D2" s="10"/>
      <c r="E2" s="10"/>
      <c r="F2" s="10"/>
      <c r="G2" s="10"/>
      <c r="H2" s="10"/>
      <c r="I2" s="10"/>
      <c r="J2" s="10"/>
      <c r="K2" s="11"/>
      <c r="L2" s="11"/>
    </row>
    <row r="3" spans="1:12" s="3" customFormat="1" ht="12.75">
      <c r="A3" s="5" t="s">
        <v>2</v>
      </c>
      <c r="B3" s="6"/>
      <c r="C3" s="31"/>
      <c r="G3" s="6" t="s">
        <v>3</v>
      </c>
      <c r="H3" s="6"/>
      <c r="J3" s="7" t="s">
        <v>8</v>
      </c>
      <c r="K3" s="8" t="s">
        <v>1</v>
      </c>
      <c r="L3" s="8"/>
    </row>
    <row r="4" spans="1:12" ht="12.75">
      <c r="A4" s="99"/>
      <c r="B4" s="100"/>
      <c r="C4" s="100"/>
      <c r="D4" s="101"/>
      <c r="E4" s="27"/>
      <c r="F4" s="27"/>
      <c r="G4" s="99"/>
      <c r="H4" s="101"/>
      <c r="J4" s="24"/>
      <c r="K4" s="24"/>
      <c r="L4" s="24"/>
    </row>
    <row r="5" spans="1:12" ht="13.5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28"/>
      <c r="L5" s="28"/>
    </row>
    <row r="6" spans="1:12" ht="38.25">
      <c r="A6" s="15" t="s">
        <v>11</v>
      </c>
      <c r="B6" s="16" t="s">
        <v>5</v>
      </c>
      <c r="C6" s="16" t="s">
        <v>31</v>
      </c>
      <c r="D6" s="16" t="s">
        <v>32</v>
      </c>
      <c r="E6" s="16" t="s">
        <v>33</v>
      </c>
      <c r="F6" s="16" t="s">
        <v>25</v>
      </c>
      <c r="G6" s="83" t="s">
        <v>62</v>
      </c>
      <c r="H6" s="17" t="s">
        <v>43</v>
      </c>
      <c r="I6" s="17" t="s">
        <v>6</v>
      </c>
      <c r="J6" s="16" t="s">
        <v>4</v>
      </c>
      <c r="K6" s="16" t="s">
        <v>7</v>
      </c>
      <c r="L6" s="39" t="s">
        <v>45</v>
      </c>
    </row>
    <row r="7" spans="1:12" ht="12.75">
      <c r="A7" s="45" t="s">
        <v>49</v>
      </c>
      <c r="B7" s="20" t="s">
        <v>12</v>
      </c>
      <c r="C7" s="20">
        <v>10</v>
      </c>
      <c r="D7" s="20">
        <v>10</v>
      </c>
      <c r="E7" s="20"/>
      <c r="F7" s="20"/>
      <c r="G7" s="21">
        <f aca="true" t="shared" si="0" ref="G7:G39">0.43*C7</f>
        <v>4.3</v>
      </c>
      <c r="H7" s="21"/>
      <c r="I7" s="21">
        <v>4.5</v>
      </c>
      <c r="J7" s="20" t="s">
        <v>50</v>
      </c>
      <c r="K7" s="20" t="s">
        <v>51</v>
      </c>
      <c r="L7" s="40"/>
    </row>
    <row r="8" spans="1:12" ht="25.5">
      <c r="A8" s="29" t="s">
        <v>17</v>
      </c>
      <c r="B8" s="20" t="s">
        <v>12</v>
      </c>
      <c r="C8" s="20">
        <v>20</v>
      </c>
      <c r="D8" s="20"/>
      <c r="E8" s="20">
        <v>1</v>
      </c>
      <c r="F8" s="20">
        <v>20</v>
      </c>
      <c r="G8" s="21">
        <f t="shared" si="0"/>
        <v>8.6</v>
      </c>
      <c r="H8" s="21">
        <f>(E8*F8*0.03)</f>
        <v>0.6</v>
      </c>
      <c r="I8" s="21">
        <f>G8+H8</f>
        <v>9.2</v>
      </c>
      <c r="J8" s="20" t="s">
        <v>14</v>
      </c>
      <c r="K8" s="20" t="s">
        <v>13</v>
      </c>
      <c r="L8" s="40"/>
    </row>
    <row r="9" spans="1:12" s="1" customFormat="1" ht="12.75">
      <c r="A9" s="35"/>
      <c r="B9" s="36"/>
      <c r="C9" s="88"/>
      <c r="D9" s="18"/>
      <c r="E9" s="18"/>
      <c r="F9" s="18"/>
      <c r="G9" s="21">
        <f t="shared" si="0"/>
        <v>0</v>
      </c>
      <c r="H9" s="22">
        <f aca="true" t="shared" si="1" ref="H9:H38">(E9*F9*0.03)</f>
        <v>0</v>
      </c>
      <c r="I9" s="22">
        <f aca="true" t="shared" si="2" ref="I9:I39">G9+H9</f>
        <v>0</v>
      </c>
      <c r="J9" s="18"/>
      <c r="K9" s="18"/>
      <c r="L9" s="41"/>
    </row>
    <row r="10" spans="1:12" s="1" customFormat="1" ht="12.75">
      <c r="A10" s="35"/>
      <c r="B10" s="36"/>
      <c r="C10" s="88"/>
      <c r="D10" s="18"/>
      <c r="E10" s="18"/>
      <c r="F10" s="18"/>
      <c r="G10" s="21">
        <f t="shared" si="0"/>
        <v>0</v>
      </c>
      <c r="H10" s="22">
        <f t="shared" si="1"/>
        <v>0</v>
      </c>
      <c r="I10" s="22">
        <f t="shared" si="2"/>
        <v>0</v>
      </c>
      <c r="J10" s="18"/>
      <c r="K10" s="18"/>
      <c r="L10" s="41"/>
    </row>
    <row r="11" spans="1:12" s="1" customFormat="1" ht="12.75">
      <c r="A11" s="35"/>
      <c r="B11" s="36"/>
      <c r="C11" s="88"/>
      <c r="D11" s="18"/>
      <c r="E11" s="18"/>
      <c r="F11" s="18"/>
      <c r="G11" s="21">
        <f t="shared" si="0"/>
        <v>0</v>
      </c>
      <c r="H11" s="22">
        <f t="shared" si="1"/>
        <v>0</v>
      </c>
      <c r="I11" s="22">
        <f t="shared" si="2"/>
        <v>0</v>
      </c>
      <c r="J11" s="18"/>
      <c r="K11" s="18"/>
      <c r="L11" s="41"/>
    </row>
    <row r="12" spans="1:12" s="1" customFormat="1" ht="12.75">
      <c r="A12" s="35"/>
      <c r="B12" s="36"/>
      <c r="C12" s="90"/>
      <c r="D12" s="18"/>
      <c r="E12" s="18"/>
      <c r="F12" s="18"/>
      <c r="G12" s="21">
        <f t="shared" si="0"/>
        <v>0</v>
      </c>
      <c r="H12" s="22">
        <f t="shared" si="1"/>
        <v>0</v>
      </c>
      <c r="I12" s="22">
        <f t="shared" si="2"/>
        <v>0</v>
      </c>
      <c r="J12" s="18"/>
      <c r="K12" s="18"/>
      <c r="L12" s="41"/>
    </row>
    <row r="13" spans="1:12" s="1" customFormat="1" ht="12.75">
      <c r="A13" s="35"/>
      <c r="B13" s="36"/>
      <c r="C13" s="90"/>
      <c r="D13" s="18"/>
      <c r="E13" s="18"/>
      <c r="F13" s="18"/>
      <c r="G13" s="21">
        <f t="shared" si="0"/>
        <v>0</v>
      </c>
      <c r="H13" s="22">
        <f t="shared" si="1"/>
        <v>0</v>
      </c>
      <c r="I13" s="22">
        <f t="shared" si="2"/>
        <v>0</v>
      </c>
      <c r="J13" s="18"/>
      <c r="K13" s="18"/>
      <c r="L13" s="41"/>
    </row>
    <row r="14" spans="1:12" s="1" customFormat="1" ht="12.75">
      <c r="A14" s="35"/>
      <c r="B14" s="36"/>
      <c r="C14" s="90"/>
      <c r="D14" s="18"/>
      <c r="E14" s="18"/>
      <c r="F14" s="18"/>
      <c r="G14" s="21">
        <f t="shared" si="0"/>
        <v>0</v>
      </c>
      <c r="H14" s="22">
        <f t="shared" si="1"/>
        <v>0</v>
      </c>
      <c r="I14" s="22">
        <f t="shared" si="2"/>
        <v>0</v>
      </c>
      <c r="J14" s="18"/>
      <c r="K14" s="18"/>
      <c r="L14" s="41"/>
    </row>
    <row r="15" spans="1:12" s="1" customFormat="1" ht="12.75">
      <c r="A15" s="35"/>
      <c r="B15" s="36"/>
      <c r="C15" s="90"/>
      <c r="D15" s="18"/>
      <c r="E15" s="18"/>
      <c r="F15" s="18"/>
      <c r="G15" s="21">
        <f t="shared" si="0"/>
        <v>0</v>
      </c>
      <c r="H15" s="22">
        <f t="shared" si="1"/>
        <v>0</v>
      </c>
      <c r="I15" s="22">
        <f t="shared" si="2"/>
        <v>0</v>
      </c>
      <c r="J15" s="18"/>
      <c r="K15" s="18"/>
      <c r="L15" s="41"/>
    </row>
    <row r="16" spans="1:12" s="1" customFormat="1" ht="12.75">
      <c r="A16" s="35"/>
      <c r="B16" s="36"/>
      <c r="C16" s="89"/>
      <c r="D16" s="18"/>
      <c r="E16" s="18"/>
      <c r="F16" s="18"/>
      <c r="G16" s="21">
        <f t="shared" si="0"/>
        <v>0</v>
      </c>
      <c r="H16" s="22">
        <f t="shared" si="1"/>
        <v>0</v>
      </c>
      <c r="I16" s="22">
        <f t="shared" si="2"/>
        <v>0</v>
      </c>
      <c r="J16" s="18"/>
      <c r="K16" s="18"/>
      <c r="L16" s="41"/>
    </row>
    <row r="17" spans="1:12" s="1" customFormat="1" ht="12.75">
      <c r="A17" s="35"/>
      <c r="B17" s="36"/>
      <c r="C17" s="18"/>
      <c r="D17" s="18"/>
      <c r="E17" s="18"/>
      <c r="F17" s="18"/>
      <c r="G17" s="21">
        <f t="shared" si="0"/>
        <v>0</v>
      </c>
      <c r="H17" s="22">
        <f t="shared" si="1"/>
        <v>0</v>
      </c>
      <c r="I17" s="22">
        <f t="shared" si="2"/>
        <v>0</v>
      </c>
      <c r="J17" s="18"/>
      <c r="K17" s="18"/>
      <c r="L17" s="41"/>
    </row>
    <row r="18" spans="1:12" s="1" customFormat="1" ht="12.75">
      <c r="A18" s="35"/>
      <c r="B18" s="36"/>
      <c r="C18" s="88"/>
      <c r="D18" s="18"/>
      <c r="E18" s="18"/>
      <c r="F18" s="18"/>
      <c r="G18" s="21">
        <f t="shared" si="0"/>
        <v>0</v>
      </c>
      <c r="H18" s="22">
        <f t="shared" si="1"/>
        <v>0</v>
      </c>
      <c r="I18" s="22">
        <f t="shared" si="2"/>
        <v>0</v>
      </c>
      <c r="J18" s="18"/>
      <c r="K18" s="18"/>
      <c r="L18" s="41"/>
    </row>
    <row r="19" spans="1:12" s="1" customFormat="1" ht="12.75">
      <c r="A19" s="35"/>
      <c r="B19" s="36"/>
      <c r="C19" s="88"/>
      <c r="D19" s="18"/>
      <c r="E19" s="18"/>
      <c r="F19" s="18"/>
      <c r="G19" s="21">
        <f t="shared" si="0"/>
        <v>0</v>
      </c>
      <c r="H19" s="22">
        <f t="shared" si="1"/>
        <v>0</v>
      </c>
      <c r="I19" s="22">
        <f t="shared" si="2"/>
        <v>0</v>
      </c>
      <c r="J19" s="18"/>
      <c r="K19" s="18"/>
      <c r="L19" s="41"/>
    </row>
    <row r="20" spans="1:12" s="1" customFormat="1" ht="12.75">
      <c r="A20" s="35"/>
      <c r="B20" s="36"/>
      <c r="C20" s="88"/>
      <c r="D20" s="18"/>
      <c r="E20" s="18"/>
      <c r="F20" s="18"/>
      <c r="G20" s="21">
        <f t="shared" si="0"/>
        <v>0</v>
      </c>
      <c r="H20" s="22">
        <f t="shared" si="1"/>
        <v>0</v>
      </c>
      <c r="I20" s="22">
        <f t="shared" si="2"/>
        <v>0</v>
      </c>
      <c r="J20" s="18"/>
      <c r="K20" s="18"/>
      <c r="L20" s="41"/>
    </row>
    <row r="21" spans="1:12" s="1" customFormat="1" ht="12.75">
      <c r="A21" s="35"/>
      <c r="B21" s="36"/>
      <c r="C21" s="88"/>
      <c r="D21" s="18"/>
      <c r="E21" s="18"/>
      <c r="F21" s="18"/>
      <c r="G21" s="21">
        <f t="shared" si="0"/>
        <v>0</v>
      </c>
      <c r="H21" s="22">
        <f t="shared" si="1"/>
        <v>0</v>
      </c>
      <c r="I21" s="22">
        <f t="shared" si="2"/>
        <v>0</v>
      </c>
      <c r="J21" s="18"/>
      <c r="K21" s="18"/>
      <c r="L21" s="41"/>
    </row>
    <row r="22" spans="1:12" s="1" customFormat="1" ht="12.75">
      <c r="A22" s="35"/>
      <c r="B22" s="36"/>
      <c r="C22" s="88"/>
      <c r="D22" s="18"/>
      <c r="E22" s="18"/>
      <c r="F22" s="18"/>
      <c r="G22" s="21">
        <f t="shared" si="0"/>
        <v>0</v>
      </c>
      <c r="H22" s="22">
        <f t="shared" si="1"/>
        <v>0</v>
      </c>
      <c r="I22" s="22">
        <f t="shared" si="2"/>
        <v>0</v>
      </c>
      <c r="J22" s="18"/>
      <c r="K22" s="18"/>
      <c r="L22" s="41"/>
    </row>
    <row r="23" spans="1:12" s="1" customFormat="1" ht="12.75">
      <c r="A23" s="35"/>
      <c r="B23" s="36"/>
      <c r="C23" s="88"/>
      <c r="D23" s="18"/>
      <c r="E23" s="18"/>
      <c r="F23" s="18"/>
      <c r="G23" s="21">
        <f t="shared" si="0"/>
        <v>0</v>
      </c>
      <c r="H23" s="22">
        <f t="shared" si="1"/>
        <v>0</v>
      </c>
      <c r="I23" s="22">
        <f t="shared" si="2"/>
        <v>0</v>
      </c>
      <c r="J23" s="18"/>
      <c r="K23" s="18"/>
      <c r="L23" s="41"/>
    </row>
    <row r="24" spans="1:12" s="1" customFormat="1" ht="12.75">
      <c r="A24" s="35"/>
      <c r="B24" s="36"/>
      <c r="C24" s="88"/>
      <c r="D24" s="18"/>
      <c r="E24" s="18"/>
      <c r="F24" s="18"/>
      <c r="G24" s="21">
        <f t="shared" si="0"/>
        <v>0</v>
      </c>
      <c r="H24" s="22">
        <f t="shared" si="1"/>
        <v>0</v>
      </c>
      <c r="I24" s="22">
        <f t="shared" si="2"/>
        <v>0</v>
      </c>
      <c r="J24" s="18"/>
      <c r="K24" s="18"/>
      <c r="L24" s="41"/>
    </row>
    <row r="25" spans="1:12" s="1" customFormat="1" ht="12.75">
      <c r="A25" s="35"/>
      <c r="B25" s="36"/>
      <c r="C25" s="88"/>
      <c r="D25" s="18"/>
      <c r="E25" s="18"/>
      <c r="F25" s="18"/>
      <c r="G25" s="21">
        <f t="shared" si="0"/>
        <v>0</v>
      </c>
      <c r="H25" s="22">
        <f t="shared" si="1"/>
        <v>0</v>
      </c>
      <c r="I25" s="22">
        <f t="shared" si="2"/>
        <v>0</v>
      </c>
      <c r="J25" s="18"/>
      <c r="K25" s="18"/>
      <c r="L25" s="41"/>
    </row>
    <row r="26" spans="1:12" s="1" customFormat="1" ht="12.75">
      <c r="A26" s="35"/>
      <c r="B26" s="36"/>
      <c r="C26" s="88"/>
      <c r="D26" s="18"/>
      <c r="E26" s="18"/>
      <c r="F26" s="18"/>
      <c r="G26" s="21">
        <f t="shared" si="0"/>
        <v>0</v>
      </c>
      <c r="H26" s="22">
        <f t="shared" si="1"/>
        <v>0</v>
      </c>
      <c r="I26" s="22">
        <f t="shared" si="2"/>
        <v>0</v>
      </c>
      <c r="J26" s="18"/>
      <c r="K26" s="18"/>
      <c r="L26" s="41"/>
    </row>
    <row r="27" spans="1:12" s="1" customFormat="1" ht="12.75">
      <c r="A27" s="35"/>
      <c r="B27" s="36"/>
      <c r="C27" s="88"/>
      <c r="D27" s="18"/>
      <c r="E27" s="18"/>
      <c r="F27" s="18"/>
      <c r="G27" s="21">
        <f t="shared" si="0"/>
        <v>0</v>
      </c>
      <c r="H27" s="22">
        <f t="shared" si="1"/>
        <v>0</v>
      </c>
      <c r="I27" s="22">
        <f t="shared" si="2"/>
        <v>0</v>
      </c>
      <c r="J27" s="18"/>
      <c r="K27" s="18"/>
      <c r="L27" s="41"/>
    </row>
    <row r="28" spans="1:12" s="1" customFormat="1" ht="12.75">
      <c r="A28" s="35"/>
      <c r="B28" s="36"/>
      <c r="C28" s="88"/>
      <c r="D28" s="18"/>
      <c r="E28" s="18"/>
      <c r="F28" s="18"/>
      <c r="G28" s="21">
        <f t="shared" si="0"/>
        <v>0</v>
      </c>
      <c r="H28" s="22">
        <f t="shared" si="1"/>
        <v>0</v>
      </c>
      <c r="I28" s="22">
        <f t="shared" si="2"/>
        <v>0</v>
      </c>
      <c r="J28" s="18"/>
      <c r="K28" s="18"/>
      <c r="L28" s="41"/>
    </row>
    <row r="29" spans="1:12" s="1" customFormat="1" ht="12.75">
      <c r="A29" s="35"/>
      <c r="B29" s="36"/>
      <c r="C29" s="88"/>
      <c r="D29" s="18"/>
      <c r="E29" s="18"/>
      <c r="F29" s="18"/>
      <c r="G29" s="21">
        <f t="shared" si="0"/>
        <v>0</v>
      </c>
      <c r="H29" s="22">
        <f t="shared" si="1"/>
        <v>0</v>
      </c>
      <c r="I29" s="22">
        <f t="shared" si="2"/>
        <v>0</v>
      </c>
      <c r="J29" s="18"/>
      <c r="K29" s="18"/>
      <c r="L29" s="41"/>
    </row>
    <row r="30" spans="1:12" s="1" customFormat="1" ht="12.75">
      <c r="A30" s="35"/>
      <c r="B30" s="36"/>
      <c r="C30" s="88"/>
      <c r="D30" s="18"/>
      <c r="E30" s="18"/>
      <c r="F30" s="18"/>
      <c r="G30" s="21">
        <f t="shared" si="0"/>
        <v>0</v>
      </c>
      <c r="H30" s="22">
        <f t="shared" si="1"/>
        <v>0</v>
      </c>
      <c r="I30" s="22">
        <f t="shared" si="2"/>
        <v>0</v>
      </c>
      <c r="J30" s="18"/>
      <c r="K30" s="18"/>
      <c r="L30" s="41"/>
    </row>
    <row r="31" spans="1:12" s="1" customFormat="1" ht="12.75">
      <c r="A31" s="35"/>
      <c r="B31" s="36"/>
      <c r="C31" s="88"/>
      <c r="D31" s="18"/>
      <c r="E31" s="18"/>
      <c r="F31" s="18"/>
      <c r="G31" s="21">
        <f t="shared" si="0"/>
        <v>0</v>
      </c>
      <c r="H31" s="22">
        <f t="shared" si="1"/>
        <v>0</v>
      </c>
      <c r="I31" s="22">
        <f t="shared" si="2"/>
        <v>0</v>
      </c>
      <c r="J31" s="18"/>
      <c r="K31" s="18"/>
      <c r="L31" s="41"/>
    </row>
    <row r="32" spans="1:12" s="1" customFormat="1" ht="12.75">
      <c r="A32" s="35"/>
      <c r="B32" s="36"/>
      <c r="C32" s="88"/>
      <c r="D32" s="18"/>
      <c r="E32" s="18"/>
      <c r="F32" s="18"/>
      <c r="G32" s="21">
        <f t="shared" si="0"/>
        <v>0</v>
      </c>
      <c r="H32" s="22">
        <f t="shared" si="1"/>
        <v>0</v>
      </c>
      <c r="I32" s="22">
        <f t="shared" si="2"/>
        <v>0</v>
      </c>
      <c r="J32" s="18"/>
      <c r="K32" s="18"/>
      <c r="L32" s="41"/>
    </row>
    <row r="33" spans="1:12" s="1" customFormat="1" ht="12.75">
      <c r="A33" s="35"/>
      <c r="B33" s="36"/>
      <c r="C33" s="88"/>
      <c r="D33" s="18"/>
      <c r="E33" s="18"/>
      <c r="F33" s="18"/>
      <c r="G33" s="21">
        <f t="shared" si="0"/>
        <v>0</v>
      </c>
      <c r="H33" s="22">
        <f t="shared" si="1"/>
        <v>0</v>
      </c>
      <c r="I33" s="22">
        <f t="shared" si="2"/>
        <v>0</v>
      </c>
      <c r="J33" s="18"/>
      <c r="K33" s="18"/>
      <c r="L33" s="41"/>
    </row>
    <row r="34" spans="1:12" s="1" customFormat="1" ht="12.75">
      <c r="A34" s="35"/>
      <c r="B34" s="36"/>
      <c r="C34" s="88"/>
      <c r="D34" s="18"/>
      <c r="E34" s="18"/>
      <c r="F34" s="18"/>
      <c r="G34" s="21">
        <f t="shared" si="0"/>
        <v>0</v>
      </c>
      <c r="H34" s="22">
        <f t="shared" si="1"/>
        <v>0</v>
      </c>
      <c r="I34" s="22">
        <f t="shared" si="2"/>
        <v>0</v>
      </c>
      <c r="J34" s="18"/>
      <c r="K34" s="18"/>
      <c r="L34" s="41"/>
    </row>
    <row r="35" spans="1:12" s="1" customFormat="1" ht="12.75">
      <c r="A35" s="35"/>
      <c r="B35" s="36"/>
      <c r="C35" s="88"/>
      <c r="D35" s="18"/>
      <c r="E35" s="18"/>
      <c r="F35" s="18"/>
      <c r="G35" s="21">
        <f t="shared" si="0"/>
        <v>0</v>
      </c>
      <c r="H35" s="22">
        <f t="shared" si="1"/>
        <v>0</v>
      </c>
      <c r="I35" s="22">
        <f t="shared" si="2"/>
        <v>0</v>
      </c>
      <c r="J35" s="18"/>
      <c r="K35" s="18"/>
      <c r="L35" s="41"/>
    </row>
    <row r="36" spans="1:12" s="1" customFormat="1" ht="12.75">
      <c r="A36" s="35"/>
      <c r="B36" s="36"/>
      <c r="C36" s="88"/>
      <c r="D36" s="18"/>
      <c r="E36" s="18"/>
      <c r="F36" s="18"/>
      <c r="G36" s="21">
        <f t="shared" si="0"/>
        <v>0</v>
      </c>
      <c r="H36" s="22">
        <f t="shared" si="1"/>
        <v>0</v>
      </c>
      <c r="I36" s="22">
        <f t="shared" si="2"/>
        <v>0</v>
      </c>
      <c r="J36" s="18"/>
      <c r="K36" s="18"/>
      <c r="L36" s="41"/>
    </row>
    <row r="37" spans="1:12" s="1" customFormat="1" ht="12.75">
      <c r="A37" s="35"/>
      <c r="B37" s="36"/>
      <c r="C37" s="88"/>
      <c r="D37" s="18"/>
      <c r="E37" s="18"/>
      <c r="F37" s="18"/>
      <c r="G37" s="21">
        <f t="shared" si="0"/>
        <v>0</v>
      </c>
      <c r="H37" s="22">
        <f t="shared" si="1"/>
        <v>0</v>
      </c>
      <c r="I37" s="22">
        <f t="shared" si="2"/>
        <v>0</v>
      </c>
      <c r="J37" s="18"/>
      <c r="K37" s="18"/>
      <c r="L37" s="41"/>
    </row>
    <row r="38" spans="1:12" s="1" customFormat="1" ht="12.75">
      <c r="A38" s="35"/>
      <c r="B38" s="36"/>
      <c r="C38" s="88"/>
      <c r="D38" s="18"/>
      <c r="E38" s="18"/>
      <c r="F38" s="18"/>
      <c r="G38" s="21">
        <f t="shared" si="0"/>
        <v>0</v>
      </c>
      <c r="H38" s="22">
        <f t="shared" si="1"/>
        <v>0</v>
      </c>
      <c r="I38" s="22">
        <f t="shared" si="2"/>
        <v>0</v>
      </c>
      <c r="J38" s="18"/>
      <c r="K38" s="18"/>
      <c r="L38" s="41"/>
    </row>
    <row r="39" spans="1:12" s="1" customFormat="1" ht="13.5" thickBot="1">
      <c r="A39" s="37"/>
      <c r="B39" s="38"/>
      <c r="C39" s="91"/>
      <c r="D39" s="18"/>
      <c r="E39" s="18"/>
      <c r="F39" s="18"/>
      <c r="G39" s="21">
        <f t="shared" si="0"/>
        <v>0</v>
      </c>
      <c r="H39" s="23">
        <f>(E39*0.03)</f>
        <v>0</v>
      </c>
      <c r="I39" s="23">
        <f t="shared" si="2"/>
        <v>0</v>
      </c>
      <c r="J39" s="19"/>
      <c r="K39" s="19"/>
      <c r="L39" s="42"/>
    </row>
    <row r="40" spans="3:12" ht="13.5" thickBot="1">
      <c r="C40" s="43">
        <f aca="true" t="shared" si="3" ref="C40:I40">SUM(C9:C39)</f>
        <v>0</v>
      </c>
      <c r="D40" s="43">
        <f t="shared" si="3"/>
        <v>0</v>
      </c>
      <c r="E40" s="32">
        <f t="shared" si="3"/>
        <v>0</v>
      </c>
      <c r="F40" s="32">
        <f t="shared" si="3"/>
        <v>0</v>
      </c>
      <c r="G40" s="33">
        <f t="shared" si="3"/>
        <v>0</v>
      </c>
      <c r="H40" s="33">
        <f t="shared" si="3"/>
        <v>0</v>
      </c>
      <c r="I40" s="34">
        <f t="shared" si="3"/>
        <v>0</v>
      </c>
      <c r="J40" s="4"/>
      <c r="K40" s="4"/>
      <c r="L40" s="4"/>
    </row>
    <row r="41" spans="3:12" ht="12.75">
      <c r="C41" s="84"/>
      <c r="D41" s="84"/>
      <c r="E41" s="85"/>
      <c r="F41" s="85"/>
      <c r="G41" s="86"/>
      <c r="H41" s="86"/>
      <c r="I41" s="87"/>
      <c r="J41" s="4"/>
      <c r="K41" s="4"/>
      <c r="L41" s="4"/>
    </row>
    <row r="42" spans="3:12" ht="12.75">
      <c r="C42" s="84"/>
      <c r="D42" s="84"/>
      <c r="E42" s="85"/>
      <c r="F42" s="85"/>
      <c r="G42" s="86"/>
      <c r="H42" s="86"/>
      <c r="I42" s="87"/>
      <c r="J42" s="4"/>
      <c r="K42" s="4"/>
      <c r="L42" s="4"/>
    </row>
    <row r="43" spans="5:6" ht="12.75">
      <c r="E43" s="26"/>
      <c r="F43" s="26"/>
    </row>
    <row r="44" spans="2:3" ht="12.75">
      <c r="B44" s="25" t="s">
        <v>63</v>
      </c>
      <c r="C44" s="25"/>
    </row>
    <row r="45" spans="2:3" ht="12.75">
      <c r="B45" s="25"/>
      <c r="C45" s="25"/>
    </row>
    <row r="46" spans="2:8" ht="12.75">
      <c r="B46" s="97" t="s">
        <v>26</v>
      </c>
      <c r="C46" s="97"/>
      <c r="D46" s="97"/>
      <c r="E46" s="97"/>
      <c r="F46" s="44">
        <f>D40</f>
        <v>0</v>
      </c>
      <c r="H46" s="3"/>
    </row>
    <row r="47" spans="2:6" ht="12.75">
      <c r="B47" s="97" t="s">
        <v>27</v>
      </c>
      <c r="C47" s="97"/>
      <c r="D47" s="97"/>
      <c r="E47" s="97"/>
      <c r="F47" s="30">
        <f>SUMIF($E$9:$E$39,1,$F$9:$F$39)</f>
        <v>0</v>
      </c>
    </row>
    <row r="48" spans="2:6" ht="12.75">
      <c r="B48" s="97" t="s">
        <v>28</v>
      </c>
      <c r="C48" s="97"/>
      <c r="D48" s="97"/>
      <c r="E48" s="97"/>
      <c r="F48" s="30">
        <f>SUMIF($E$9:$E$39,2,$F$9:$F$39)</f>
        <v>0</v>
      </c>
    </row>
    <row r="49" spans="2:6" ht="12.75">
      <c r="B49" s="97" t="s">
        <v>30</v>
      </c>
      <c r="C49" s="97"/>
      <c r="D49" s="97"/>
      <c r="E49" s="97"/>
      <c r="F49" s="30">
        <f>SUMIF($E$9:$E$39,3,$F$9:$F$39)</f>
        <v>0</v>
      </c>
    </row>
    <row r="50" spans="2:6" ht="12.75">
      <c r="B50" s="97" t="s">
        <v>29</v>
      </c>
      <c r="C50" s="97"/>
      <c r="D50" s="97"/>
      <c r="E50" s="97"/>
      <c r="F50" s="30">
        <f>SUMIF($E$9:$E$39,4,$F$9:$F$39)</f>
        <v>0</v>
      </c>
    </row>
  </sheetData>
  <sheetProtection/>
  <protectedRanges>
    <protectedRange sqref="G4:H4 A4 J4:L4" name="Alue3"/>
    <protectedRange sqref="J9:L39" name="Alue2"/>
    <protectedRange sqref="A9:F39" name="Alue1"/>
  </protectedRanges>
  <mergeCells count="8">
    <mergeCell ref="B47:E47"/>
    <mergeCell ref="B48:E48"/>
    <mergeCell ref="B49:E49"/>
    <mergeCell ref="B50:E50"/>
    <mergeCell ref="G1:H1"/>
    <mergeCell ref="A4:D4"/>
    <mergeCell ref="G4:H4"/>
    <mergeCell ref="B46:E46"/>
  </mergeCells>
  <conditionalFormatting sqref="G9:I39 H8:I8 G7:G8">
    <cfRule type="cellIs" priority="2" dxfId="0" operator="equal" stopIfTrue="1">
      <formula>0</formula>
    </cfRule>
  </conditionalFormatting>
  <conditionalFormatting sqref="G47 C16 C40:L42">
    <cfRule type="cellIs" priority="3" dxfId="1" operator="equal" stopIfTrue="1">
      <formula>0</formula>
    </cfRule>
  </conditionalFormatting>
  <conditionalFormatting sqref="H7:I7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Vantaan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Gripenberg Anna</dc:creator>
  <cp:keywords/>
  <dc:description/>
  <cp:lastModifiedBy>Gripenberg Anna</cp:lastModifiedBy>
  <cp:lastPrinted>2014-01-02T11:39:44Z</cp:lastPrinted>
  <dcterms:created xsi:type="dcterms:W3CDTF">2005-08-04T06:09:47Z</dcterms:created>
  <dcterms:modified xsi:type="dcterms:W3CDTF">2015-05-26T14:27:56Z</dcterms:modified>
  <cp:category/>
  <cp:version/>
  <cp:contentType/>
  <cp:contentStatus/>
</cp:coreProperties>
</file>